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September/"/>
    </mc:Choice>
  </mc:AlternateContent>
  <xr:revisionPtr revIDLastSave="16" documentId="8_{20708117-F729-43F5-B628-13A3D82D03D6}" xr6:coauthVersionLast="47" xr6:coauthVersionMax="47" xr10:uidLastSave="{7F0B64AB-6D1F-41A4-B29B-4D888DE57B94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K356" i="1"/>
  <c r="L355" i="1"/>
  <c r="M355" i="1" s="1"/>
  <c r="L375" i="1"/>
  <c r="K375" i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56" i="1" l="1"/>
  <c r="L338" i="1"/>
  <c r="M331" i="1"/>
  <c r="L336" i="1"/>
  <c r="M335" i="1"/>
  <c r="M334" i="1"/>
  <c r="M333" i="1"/>
  <c r="M332" i="1"/>
  <c r="M330" i="1"/>
  <c r="M329" i="1"/>
  <c r="M328" i="1"/>
  <c r="L327" i="1"/>
  <c r="K327" i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293" i="1" l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376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L319" i="1" s="1"/>
  <c r="L366" i="1" s="1"/>
  <c r="L37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<sst xmlns="http://schemas.openxmlformats.org/spreadsheetml/2006/main" count="848" uniqueCount="259">
  <si>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</si>
  <si>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</si>
  <si>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</si>
  <si>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</si>
  <si>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</si>
  <si>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</si>
  <si>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</si>
  <si>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</si>
  <si>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</si>
  <si>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</si>
  <si>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</si>
  <si>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</si>
  <si>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</si>
  <si>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</si>
  <si>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</si>
  <si>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</si>
  <si>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</si>
  <si>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</si>
  <si>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</si>
  <si>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</si>
  <si>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</si>
  <si>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</si>
  <si>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</si>
  <si>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</si>
  <si>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</si>
  <si>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</si>
  <si>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</si>
  <si>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</si>
  <si>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</si>
  <si>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</si>
  <si>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</si>
  <si>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</si>
  <si>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</si>
  <si>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</si>
  <si>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</si>
  <si>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</si>
  <si>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</si>
  <si>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</si>
  <si>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</si>
  <si>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</si>
  <si>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</si>
  <si>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</si>
  <si>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</si>
  <si>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</si>
  <si>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</si>
  <si>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</si>
  <si>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</si>
  <si>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</si>
  <si>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</si>
  <si>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</si>
  <si>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</si>
  <si>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</si>
  <si>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</si>
  <si>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</si>
  <si>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</si>
  <si>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</si>
  <si>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</si>
  <si>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</si>
  <si>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</si>
  <si>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</si>
  <si>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</si>
  <si>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</si>
  <si>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</si>
  <si>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</si>
  <si>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</si>
  <si>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</si>
  <si>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</si>
  <si>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</si>
  <si>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</si>
  <si>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</si>
  <si>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</si>
  <si>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</si>
  <si>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</si>
  <si>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</si>
  <si>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</si>
  <si>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</si>
  <si>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</si>
  <si>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</si>
  <si>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</si>
  <si>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</si>
  <si>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</si>
  <si>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</si>
  <si>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</si>
  <si>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</si>
  <si>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</si>
  <si>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</si>
  <si>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</si>
  <si>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</si>
  <si>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</si>
  <si>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</si>
  <si>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</si>
  <si>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</si>
  <si>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</si>
  <si>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</si>
  <si>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</si>
  <si>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</si>
  <si>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</si>
  <si>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</si>
  <si>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</si>
  <si>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</si>
  <si>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</si>
  <si>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</si>
  <si>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</si>
  <si>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</si>
  <si>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</si>
  <si>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</si>
  <si>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</si>
  <si>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</si>
  <si>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</si>
  <si>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</si>
  <si>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</si>
  <si>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</si>
  <si>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</si>
  <si>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</si>
  <si>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</si>
  <si>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</si>
  <si>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</si>
  <si>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</si>
  <si>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</si>
  <si>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</si>
  <si>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</si>
  <si>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</si>
  <si>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</si>
  <si>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</si>
  <si>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</si>
  <si>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</si>
  <si>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</si>
  <si>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</si>
  <si>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</si>
  <si>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</si>
  <si>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</si>
  <si>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</si>
  <si>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</si>
  <si>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</si>
  <si>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</si>
  <si>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</si>
  <si>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</si>
  <si>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</si>
  <si>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</si>
  <si>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</si>
  <si>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</si>
  <si>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</si>
  <si>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</si>
  <si>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</si>
  <si>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</si>
  <si>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</si>
  <si>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</si>
  <si>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</si>
  <si>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</si>
  <si>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</si>
  <si>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</si>
  <si>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</si>
  <si>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</si>
  <si>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</si>
  <si>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</si>
  <si>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</si>
  <si>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</si>
  <si>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</si>
  <si>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</si>
  <si>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</si>
  <si>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</si>
  <si>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</si>
  <si>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</si>
  <si>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</si>
  <si>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</si>
  <si>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</si>
  <si>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</si>
  <si>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</si>
  <si>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</si>
  <si>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</si>
  <si>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</si>
  <si>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</si>
  <si>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</si>
  <si>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</si>
  <si>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</si>
  <si>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</si>
  <si>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</si>
  <si>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</si>
  <si>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</si>
  <si>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</si>
  <si>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</si>
  <si>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</si>
  <si>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</si>
  <si>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</si>
  <si>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</si>
  <si>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</si>
  <si>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</si>
  <si>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</si>
  <si>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</si>
  <si>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</si>
  <si>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</si>
  <si>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</si>
  <si>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</si>
  <si>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</si>
  <si>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</si>
  <si>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</si>
  <si>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</si>
  <si>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</si>
  <si>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</si>
  <si>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</si>
  <si>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</si>
  <si>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</si>
  <si>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</si>
  <si>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</si>
  <si>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</si>
  <si>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</si>
  <si>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</si>
  <si>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</si>
  <si>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</si>
  <si>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</si>
  <si>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</si>
  <si>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</si>
  <si>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</si>
  <si>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</si>
  <si>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</si>
  <si>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</si>
  <si>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</si>
  <si>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</si>
  <si>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</si>
  <si>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</si>
  <si>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</si>
  <si>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</si>
  <si>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</si>
  <si>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</si>
  <si>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</si>
  <si>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</si>
  <si>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</si>
  <si>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</si>
  <si>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</si>
  <si>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</si>
  <si>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</si>
  <si>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</si>
  <si>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</si>
  <si>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</si>
  <si>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</si>
  <si>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</si>
  <si>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</si>
  <si>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</si>
  <si>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</si>
  <si>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</si>
  <si>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</si>
  <si>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</si>
  <si>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</si>
  <si>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</si>
  <si>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</si>
  <si>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</si>
  <si>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</si>
  <si>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</si>
  <si>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</si>
  <si>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</si>
  <si>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</si>
  <si>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</si>
  <si>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</si>
  <si>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</si>
  <si>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</si>
  <si>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G r a n d   T o t a l   s . d .  T a n g g a l   5   b u l a n   S e p t e m b e r   2 0 2 4</t>
  </si>
  <si>
    <t>SPN03241204</t>
  </si>
  <si>
    <t>SPN12250904</t>
  </si>
  <si>
    <t>FR0105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</si>
</sst>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1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87">
        <v>41016</v>
      </c>
      <c r="B78" s="289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88"/>
      <c r="B79" s="290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88"/>
      <c r="B80" s="290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88"/>
      <c r="B81" s="290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1" t="s">
        <v>73</v>
      </c>
      <c r="O250" s="292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76"/>
  <sheetViews>
    <sheetView showGridLines="0" tabSelected="1" zoomScaleNormal="100" zoomScaleSheetLayoutView="115" workbookViewId="0">
      <pane xSplit="4" ySplit="3" topLeftCell="E327" activePane="bottomRight" state="frozen"/>
      <selection pane="topRight" activeCell="D1" sqref="D1"/>
      <selection pane="bottomLeft" activeCell="A4" sqref="A4"/>
      <selection pane="bottomRight" activeCell="D330" sqref="D330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20" t="s">
        <v>129</v>
      </c>
      <c r="M2" s="320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293" t="s">
        <v>121</v>
      </c>
      <c r="B11" s="294"/>
      <c r="C11" s="294"/>
      <c r="D11" s="294"/>
      <c r="E11" s="294"/>
      <c r="F11" s="294"/>
      <c r="G11" s="294"/>
      <c r="H11" s="294"/>
      <c r="I11" s="294"/>
      <c r="J11" s="295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299" t="s">
        <v>121</v>
      </c>
      <c r="B19" s="300"/>
      <c r="C19" s="301"/>
      <c r="D19" s="301"/>
      <c r="E19" s="301"/>
      <c r="F19" s="301"/>
      <c r="G19" s="301"/>
      <c r="H19" s="301"/>
      <c r="I19" s="301"/>
      <c r="J19" s="302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293" t="s">
        <v>121</v>
      </c>
      <c r="B26" s="294"/>
      <c r="C26" s="294"/>
      <c r="D26" s="294"/>
      <c r="E26" s="294"/>
      <c r="F26" s="294"/>
      <c r="G26" s="294"/>
      <c r="H26" s="294"/>
      <c r="I26" s="294"/>
      <c r="J26" s="295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1">
        <v>45280</v>
      </c>
      <c r="B27" s="321">
        <v>45287</v>
      </c>
      <c r="C27" s="317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2"/>
      <c r="B28" s="322"/>
      <c r="C28" s="319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11" t="s">
        <v>121</v>
      </c>
      <c r="B29" s="312"/>
      <c r="C29" s="312"/>
      <c r="D29" s="312"/>
      <c r="E29" s="312"/>
      <c r="F29" s="312"/>
      <c r="G29" s="312"/>
      <c r="H29" s="312"/>
      <c r="I29" s="312"/>
      <c r="J29" s="313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14">
        <v>45282</v>
      </c>
      <c r="B30" s="314">
        <v>45288</v>
      </c>
      <c r="C30" s="317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15"/>
      <c r="B31" s="315"/>
      <c r="C31" s="318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15"/>
      <c r="B32" s="315"/>
      <c r="C32" s="318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16"/>
      <c r="B33" s="316"/>
      <c r="C33" s="319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11" t="s">
        <v>121</v>
      </c>
      <c r="B34" s="312"/>
      <c r="C34" s="312"/>
      <c r="D34" s="312"/>
      <c r="E34" s="312"/>
      <c r="F34" s="312"/>
      <c r="G34" s="312"/>
      <c r="H34" s="312"/>
      <c r="I34" s="312"/>
      <c r="J34" s="313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299" t="s">
        <v>121</v>
      </c>
      <c r="B42" s="300"/>
      <c r="C42" s="301"/>
      <c r="D42" s="301"/>
      <c r="E42" s="301"/>
      <c r="F42" s="301"/>
      <c r="G42" s="301"/>
      <c r="H42" s="301"/>
      <c r="I42" s="301"/>
      <c r="J42" s="302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299" t="s">
        <v>121</v>
      </c>
      <c r="B49" s="301"/>
      <c r="C49" s="301"/>
      <c r="D49" s="301"/>
      <c r="E49" s="301"/>
      <c r="F49" s="301"/>
      <c r="G49" s="301"/>
      <c r="H49" s="301"/>
      <c r="I49" s="301"/>
      <c r="J49" s="302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293" t="s">
        <v>121</v>
      </c>
      <c r="B57" s="294"/>
      <c r="C57" s="294"/>
      <c r="D57" s="294"/>
      <c r="E57" s="294"/>
      <c r="F57" s="294"/>
      <c r="G57" s="294"/>
      <c r="H57" s="294"/>
      <c r="I57" s="294"/>
      <c r="J57" s="295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299" t="s">
        <v>121</v>
      </c>
      <c r="B65" s="300"/>
      <c r="C65" s="301"/>
      <c r="D65" s="301"/>
      <c r="E65" s="301"/>
      <c r="F65" s="301"/>
      <c r="G65" s="301"/>
      <c r="H65" s="301"/>
      <c r="I65" s="301"/>
      <c r="J65" s="302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293" t="s">
        <v>121</v>
      </c>
      <c r="B73" s="294"/>
      <c r="C73" s="294"/>
      <c r="D73" s="294"/>
      <c r="E73" s="294"/>
      <c r="F73" s="294"/>
      <c r="G73" s="294"/>
      <c r="H73" s="294"/>
      <c r="I73" s="294"/>
      <c r="J73" s="295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296" t="s">
        <v>143</v>
      </c>
      <c r="B74" s="297"/>
      <c r="C74" s="297"/>
      <c r="D74" s="297"/>
      <c r="E74" s="297"/>
      <c r="F74" s="297"/>
      <c r="G74" s="297"/>
      <c r="H74" s="297"/>
      <c r="I74" s="297"/>
      <c r="J74" s="298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296" t="s">
        <v>161</v>
      </c>
      <c r="B75" s="297"/>
      <c r="C75" s="297"/>
      <c r="D75" s="297"/>
      <c r="E75" s="297"/>
      <c r="F75" s="297"/>
      <c r="G75" s="297"/>
      <c r="H75" s="297"/>
      <c r="I75" s="297"/>
      <c r="J75" s="298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299" t="s">
        <v>121</v>
      </c>
      <c r="B84" s="300"/>
      <c r="C84" s="301"/>
      <c r="D84" s="301"/>
      <c r="E84" s="301"/>
      <c r="F84" s="301"/>
      <c r="G84" s="301"/>
      <c r="H84" s="301"/>
      <c r="I84" s="301"/>
      <c r="J84" s="302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293" t="s">
        <v>121</v>
      </c>
      <c r="B92" s="294"/>
      <c r="C92" s="294"/>
      <c r="D92" s="294"/>
      <c r="E92" s="294"/>
      <c r="F92" s="294"/>
      <c r="G92" s="294"/>
      <c r="H92" s="294"/>
      <c r="I92" s="294"/>
      <c r="J92" s="295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299" t="s">
        <v>121</v>
      </c>
      <c r="B100" s="300"/>
      <c r="C100" s="301"/>
      <c r="D100" s="301"/>
      <c r="E100" s="301"/>
      <c r="F100" s="301"/>
      <c r="G100" s="301"/>
      <c r="H100" s="301"/>
      <c r="I100" s="301"/>
      <c r="J100" s="302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293" t="s">
        <v>121</v>
      </c>
      <c r="B108" s="294"/>
      <c r="C108" s="294"/>
      <c r="D108" s="294"/>
      <c r="E108" s="294"/>
      <c r="F108" s="294"/>
      <c r="G108" s="294"/>
      <c r="H108" s="294"/>
      <c r="I108" s="294"/>
      <c r="J108" s="295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09" t="s">
        <v>121</v>
      </c>
      <c r="B111" s="300"/>
      <c r="C111" s="300"/>
      <c r="D111" s="300"/>
      <c r="E111" s="300"/>
      <c r="F111" s="300"/>
      <c r="G111" s="300"/>
      <c r="H111" s="300"/>
      <c r="I111" s="300"/>
      <c r="J111" s="310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299" t="s">
        <v>121</v>
      </c>
      <c r="B119" s="300"/>
      <c r="C119" s="301"/>
      <c r="D119" s="301"/>
      <c r="E119" s="301"/>
      <c r="F119" s="301"/>
      <c r="G119" s="301"/>
      <c r="H119" s="301"/>
      <c r="I119" s="301"/>
      <c r="J119" s="302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296" t="s">
        <v>164</v>
      </c>
      <c r="B120" s="297"/>
      <c r="C120" s="297"/>
      <c r="D120" s="297"/>
      <c r="E120" s="297"/>
      <c r="F120" s="297"/>
      <c r="G120" s="297"/>
      <c r="H120" s="297"/>
      <c r="I120" s="297"/>
      <c r="J120" s="298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">
      <c r="A121" s="296" t="s">
        <v>182</v>
      </c>
      <c r="B121" s="297"/>
      <c r="C121" s="297"/>
      <c r="D121" s="297"/>
      <c r="E121" s="297"/>
      <c r="F121" s="297"/>
      <c r="G121" s="297"/>
      <c r="H121" s="297"/>
      <c r="I121" s="297"/>
      <c r="J121" s="298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293" t="s">
        <v>121</v>
      </c>
      <c r="B129" s="294"/>
      <c r="C129" s="294"/>
      <c r="D129" s="294"/>
      <c r="E129" s="294"/>
      <c r="F129" s="294"/>
      <c r="G129" s="294"/>
      <c r="H129" s="294"/>
      <c r="I129" s="294"/>
      <c r="J129" s="295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299" t="s">
        <v>121</v>
      </c>
      <c r="B137" s="300"/>
      <c r="C137" s="301"/>
      <c r="D137" s="301"/>
      <c r="E137" s="301"/>
      <c r="F137" s="301"/>
      <c r="G137" s="301"/>
      <c r="H137" s="301"/>
      <c r="I137" s="301"/>
      <c r="J137" s="302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293" t="s">
        <v>121</v>
      </c>
      <c r="B145" s="294"/>
      <c r="C145" s="294"/>
      <c r="D145" s="294"/>
      <c r="E145" s="294"/>
      <c r="F145" s="294"/>
      <c r="G145" s="294"/>
      <c r="H145" s="294"/>
      <c r="I145" s="294"/>
      <c r="J145" s="295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299" t="s">
        <v>121</v>
      </c>
      <c r="B153" s="300"/>
      <c r="C153" s="301"/>
      <c r="D153" s="301"/>
      <c r="E153" s="301"/>
      <c r="F153" s="301"/>
      <c r="G153" s="301"/>
      <c r="H153" s="301"/>
      <c r="I153" s="301"/>
      <c r="J153" s="302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296" t="s">
        <v>188</v>
      </c>
      <c r="B154" s="297"/>
      <c r="C154" s="297"/>
      <c r="D154" s="297"/>
      <c r="E154" s="297"/>
      <c r="F154" s="297"/>
      <c r="G154" s="297"/>
      <c r="H154" s="297"/>
      <c r="I154" s="297"/>
      <c r="J154" s="298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296" t="s">
        <v>191</v>
      </c>
      <c r="B155" s="297"/>
      <c r="C155" s="297"/>
      <c r="D155" s="297"/>
      <c r="E155" s="297"/>
      <c r="F155" s="297"/>
      <c r="G155" s="297"/>
      <c r="H155" s="297"/>
      <c r="I155" s="297"/>
      <c r="J155" s="298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293" t="s">
        <v>121</v>
      </c>
      <c r="B158" s="307"/>
      <c r="C158" s="294"/>
      <c r="D158" s="294"/>
      <c r="E158" s="294"/>
      <c r="F158" s="294"/>
      <c r="G158" s="294"/>
      <c r="H158" s="294"/>
      <c r="I158" s="294"/>
      <c r="J158" s="295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293" t="s">
        <v>121</v>
      </c>
      <c r="B166" s="294"/>
      <c r="C166" s="294"/>
      <c r="D166" s="294"/>
      <c r="E166" s="294"/>
      <c r="F166" s="294"/>
      <c r="G166" s="294"/>
      <c r="H166" s="294"/>
      <c r="I166" s="294"/>
      <c r="J166" s="295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293" t="s">
        <v>121</v>
      </c>
      <c r="B174" s="307"/>
      <c r="C174" s="294"/>
      <c r="D174" s="294"/>
      <c r="E174" s="294"/>
      <c r="F174" s="294"/>
      <c r="G174" s="294"/>
      <c r="H174" s="294"/>
      <c r="I174" s="294"/>
      <c r="J174" s="295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x14ac:dyDescent="0.2">
      <c r="A176" s="306" t="s">
        <v>121</v>
      </c>
      <c r="B176" s="307"/>
      <c r="C176" s="294"/>
      <c r="D176" s="294"/>
      <c r="E176" s="294"/>
      <c r="F176" s="294"/>
      <c r="G176" s="294"/>
      <c r="H176" s="294"/>
      <c r="I176" s="294"/>
      <c r="J176" s="295"/>
      <c r="K176" s="176">
        <f>K175</f>
        <v>150000</v>
      </c>
      <c r="L176" s="176">
        <f>L175</f>
        <v>150000</v>
      </c>
      <c r="M176" s="272"/>
    </row>
    <row r="177" spans="1:13" x14ac:dyDescent="0.2">
      <c r="A177" s="296" t="s">
        <v>198</v>
      </c>
      <c r="B177" s="297"/>
      <c r="C177" s="297"/>
      <c r="D177" s="297"/>
      <c r="E177" s="297"/>
      <c r="F177" s="297"/>
      <c r="G177" s="297"/>
      <c r="H177" s="297"/>
      <c r="I177" s="297"/>
      <c r="J177" s="298"/>
      <c r="K177" s="173">
        <f>K158+K166+K174+K176</f>
        <v>45738450</v>
      </c>
      <c r="L177" s="173">
        <f>L158+L166+L174+L176</f>
        <v>32509250</v>
      </c>
      <c r="M177" s="165"/>
    </row>
    <row r="178" spans="1:13" x14ac:dyDescent="0.2">
      <c r="A178" s="296" t="s">
        <v>199</v>
      </c>
      <c r="B178" s="297"/>
      <c r="C178" s="297"/>
      <c r="D178" s="297"/>
      <c r="E178" s="297"/>
      <c r="F178" s="297"/>
      <c r="G178" s="297"/>
      <c r="H178" s="297"/>
      <c r="I178" s="297"/>
      <c r="J178" s="298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x14ac:dyDescent="0.2">
      <c r="A180" s="306" t="s">
        <v>121</v>
      </c>
      <c r="B180" s="307"/>
      <c r="C180" s="294"/>
      <c r="D180" s="294"/>
      <c r="E180" s="294"/>
      <c r="F180" s="294"/>
      <c r="G180" s="294"/>
      <c r="H180" s="294"/>
      <c r="I180" s="294"/>
      <c r="J180" s="295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">
      <c r="A188" s="299" t="s">
        <v>121</v>
      </c>
      <c r="B188" s="300"/>
      <c r="C188" s="301"/>
      <c r="D188" s="301"/>
      <c r="E188" s="301"/>
      <c r="F188" s="301"/>
      <c r="G188" s="301"/>
      <c r="H188" s="301"/>
      <c r="I188" s="301"/>
      <c r="J188" s="302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">
      <c r="A196" s="293" t="s">
        <v>121</v>
      </c>
      <c r="B196" s="294"/>
      <c r="C196" s="294"/>
      <c r="D196" s="294"/>
      <c r="E196" s="294"/>
      <c r="F196" s="294"/>
      <c r="G196" s="294"/>
      <c r="H196" s="294"/>
      <c r="I196" s="294"/>
      <c r="J196" s="295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">
      <c r="A204" s="299" t="s">
        <v>121</v>
      </c>
      <c r="B204" s="300"/>
      <c r="C204" s="301"/>
      <c r="D204" s="301"/>
      <c r="E204" s="301"/>
      <c r="F204" s="301"/>
      <c r="G204" s="301"/>
      <c r="H204" s="301"/>
      <c r="I204" s="301"/>
      <c r="J204" s="302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">
      <c r="A219" s="299" t="s">
        <v>121</v>
      </c>
      <c r="B219" s="308"/>
      <c r="C219" s="301"/>
      <c r="D219" s="301"/>
      <c r="E219" s="301"/>
      <c r="F219" s="301"/>
      <c r="G219" s="301"/>
      <c r="H219" s="301"/>
      <c r="I219" s="301"/>
      <c r="J219" s="302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">
      <c r="A227" s="293" t="s">
        <v>121</v>
      </c>
      <c r="B227" s="294"/>
      <c r="C227" s="294"/>
      <c r="D227" s="294"/>
      <c r="E227" s="294"/>
      <c r="F227" s="294"/>
      <c r="G227" s="294"/>
      <c r="H227" s="294"/>
      <c r="I227" s="294"/>
      <c r="J227" s="295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">
      <c r="A236" s="299" t="s">
        <v>121</v>
      </c>
      <c r="B236" s="300"/>
      <c r="C236" s="301"/>
      <c r="D236" s="301"/>
      <c r="E236" s="301"/>
      <c r="F236" s="301"/>
      <c r="G236" s="301"/>
      <c r="H236" s="301"/>
      <c r="I236" s="301"/>
      <c r="J236" s="302"/>
      <c r="K236" s="190">
        <f>SUM(K228:K235)</f>
        <v>47114700</v>
      </c>
      <c r="L236" s="190">
        <f>SUM(L228:L235)</f>
        <v>22000000</v>
      </c>
      <c r="M236" s="193"/>
    </row>
    <row r="237" spans="1:13" x14ac:dyDescent="0.2">
      <c r="A237" s="296" t="s">
        <v>202</v>
      </c>
      <c r="B237" s="297"/>
      <c r="C237" s="297"/>
      <c r="D237" s="297"/>
      <c r="E237" s="297"/>
      <c r="F237" s="297"/>
      <c r="G237" s="297"/>
      <c r="H237" s="297"/>
      <c r="I237" s="297"/>
      <c r="J237" s="298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x14ac:dyDescent="0.2">
      <c r="A238" s="296" t="s">
        <v>207</v>
      </c>
      <c r="B238" s="297"/>
      <c r="C238" s="297"/>
      <c r="D238" s="297"/>
      <c r="E238" s="297"/>
      <c r="F238" s="297"/>
      <c r="G238" s="297"/>
      <c r="H238" s="297"/>
      <c r="I238" s="297"/>
      <c r="J238" s="298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x14ac:dyDescent="0.2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x14ac:dyDescent="0.2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x14ac:dyDescent="0.2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x14ac:dyDescent="0.2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x14ac:dyDescent="0.2">
      <c r="A246" s="293" t="s">
        <v>121</v>
      </c>
      <c r="B246" s="294"/>
      <c r="C246" s="294"/>
      <c r="D246" s="294"/>
      <c r="E246" s="294"/>
      <c r="F246" s="294"/>
      <c r="G246" s="294"/>
      <c r="H246" s="294"/>
      <c r="I246" s="294"/>
      <c r="J246" s="295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x14ac:dyDescent="0.2">
      <c r="A249" s="293" t="s">
        <v>121</v>
      </c>
      <c r="B249" s="307"/>
      <c r="C249" s="294"/>
      <c r="D249" s="294"/>
      <c r="E249" s="294"/>
      <c r="F249" s="294"/>
      <c r="G249" s="294"/>
      <c r="H249" s="294"/>
      <c r="I249" s="294"/>
      <c r="J249" s="295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">
      <c r="A257" s="299" t="s">
        <v>121</v>
      </c>
      <c r="B257" s="300"/>
      <c r="C257" s="301"/>
      <c r="D257" s="301"/>
      <c r="E257" s="301"/>
      <c r="F257" s="301"/>
      <c r="G257" s="301"/>
      <c r="H257" s="301"/>
      <c r="I257" s="301"/>
      <c r="J257" s="302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">
      <c r="A265" s="293" t="s">
        <v>121</v>
      </c>
      <c r="B265" s="294"/>
      <c r="C265" s="294"/>
      <c r="D265" s="294"/>
      <c r="E265" s="294"/>
      <c r="F265" s="294"/>
      <c r="G265" s="294"/>
      <c r="H265" s="294"/>
      <c r="I265" s="294"/>
      <c r="J265" s="295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">
      <c r="A273" s="299" t="s">
        <v>121</v>
      </c>
      <c r="B273" s="300"/>
      <c r="C273" s="301"/>
      <c r="D273" s="301"/>
      <c r="E273" s="301"/>
      <c r="F273" s="301"/>
      <c r="G273" s="301"/>
      <c r="H273" s="301"/>
      <c r="I273" s="301"/>
      <c r="J273" s="302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">
      <c r="A274" s="303" t="s">
        <v>208</v>
      </c>
      <c r="B274" s="304"/>
      <c r="C274" s="304"/>
      <c r="D274" s="304"/>
      <c r="E274" s="304"/>
      <c r="F274" s="304"/>
      <c r="G274" s="304"/>
      <c r="H274" s="304"/>
      <c r="I274" s="304"/>
      <c r="J274" s="305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">
      <c r="A275" s="303" t="s">
        <v>229</v>
      </c>
      <c r="B275" s="304"/>
      <c r="C275" s="304"/>
      <c r="D275" s="304"/>
      <c r="E275" s="304"/>
      <c r="F275" s="304"/>
      <c r="G275" s="304"/>
      <c r="H275" s="304"/>
      <c r="I275" s="304"/>
      <c r="J275" s="305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">
      <c r="A282" s="293" t="s">
        <v>121</v>
      </c>
      <c r="B282" s="294"/>
      <c r="C282" s="294"/>
      <c r="D282" s="294"/>
      <c r="E282" s="294"/>
      <c r="F282" s="294"/>
      <c r="G282" s="294"/>
      <c r="H282" s="294"/>
      <c r="I282" s="294"/>
      <c r="J282" s="295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">
      <c r="A290" s="293" t="s">
        <v>121</v>
      </c>
      <c r="B290" s="294"/>
      <c r="C290" s="294"/>
      <c r="D290" s="294"/>
      <c r="E290" s="294"/>
      <c r="F290" s="294"/>
      <c r="G290" s="294"/>
      <c r="H290" s="294"/>
      <c r="I290" s="294"/>
      <c r="J290" s="295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">
      <c r="A293" s="309" t="s">
        <v>121</v>
      </c>
      <c r="B293" s="300"/>
      <c r="C293" s="300"/>
      <c r="D293" s="300"/>
      <c r="E293" s="300"/>
      <c r="F293" s="300"/>
      <c r="G293" s="300"/>
      <c r="H293" s="300"/>
      <c r="I293" s="300"/>
      <c r="J293" s="310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">
      <c r="A301" s="299" t="s">
        <v>121</v>
      </c>
      <c r="B301" s="300"/>
      <c r="C301" s="301"/>
      <c r="D301" s="301"/>
      <c r="E301" s="301"/>
      <c r="F301" s="301"/>
      <c r="G301" s="301"/>
      <c r="H301" s="301"/>
      <c r="I301" s="301"/>
      <c r="J301" s="302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x14ac:dyDescent="0.2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x14ac:dyDescent="0.2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x14ac:dyDescent="0.2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x14ac:dyDescent="0.2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x14ac:dyDescent="0.2">
      <c r="A309" s="293" t="s">
        <v>121</v>
      </c>
      <c r="B309" s="294"/>
      <c r="C309" s="294"/>
      <c r="D309" s="294"/>
      <c r="E309" s="294"/>
      <c r="F309" s="294"/>
      <c r="G309" s="294"/>
      <c r="H309" s="294"/>
      <c r="I309" s="294"/>
      <c r="J309" s="295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">
      <c r="A317" s="299" t="s">
        <v>121</v>
      </c>
      <c r="B317" s="300"/>
      <c r="C317" s="301"/>
      <c r="D317" s="301"/>
      <c r="E317" s="301"/>
      <c r="F317" s="301"/>
      <c r="G317" s="301"/>
      <c r="H317" s="301"/>
      <c r="I317" s="301"/>
      <c r="J317" s="302"/>
      <c r="K317" s="190">
        <f>SUM(K310:K316)</f>
        <v>57190200</v>
      </c>
      <c r="L317" s="190">
        <f>SUM(L310:L316)</f>
        <v>22000000</v>
      </c>
      <c r="M317" s="193"/>
    </row>
    <row r="318" spans="1:13" x14ac:dyDescent="0.2">
      <c r="A318" s="296" t="s">
        <v>235</v>
      </c>
      <c r="B318" s="297"/>
      <c r="C318" s="297"/>
      <c r="D318" s="297"/>
      <c r="E318" s="297"/>
      <c r="F318" s="297"/>
      <c r="G318" s="297"/>
      <c r="H318" s="297"/>
      <c r="I318" s="297"/>
      <c r="J318" s="298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x14ac:dyDescent="0.2">
      <c r="A319" s="296" t="s">
        <v>243</v>
      </c>
      <c r="B319" s="297"/>
      <c r="C319" s="297"/>
      <c r="D319" s="297"/>
      <c r="E319" s="297"/>
      <c r="F319" s="297"/>
      <c r="G319" s="297"/>
      <c r="H319" s="297"/>
      <c r="I319" s="297"/>
      <c r="J319" s="298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x14ac:dyDescent="0.2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x14ac:dyDescent="0.2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x14ac:dyDescent="0.2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x14ac:dyDescent="0.2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x14ac:dyDescent="0.2">
      <c r="A327" s="293" t="s">
        <v>121</v>
      </c>
      <c r="B327" s="294"/>
      <c r="C327" s="294"/>
      <c r="D327" s="294"/>
      <c r="E327" s="294"/>
      <c r="F327" s="294"/>
      <c r="G327" s="294"/>
      <c r="H327" s="294"/>
      <c r="I327" s="294"/>
      <c r="J327" s="295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">
      <c r="A336" s="299" t="s">
        <v>121</v>
      </c>
      <c r="B336" s="300"/>
      <c r="C336" s="301"/>
      <c r="D336" s="301"/>
      <c r="E336" s="301"/>
      <c r="F336" s="301"/>
      <c r="G336" s="301"/>
      <c r="H336" s="301"/>
      <c r="I336" s="301"/>
      <c r="J336" s="302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x14ac:dyDescent="0.2">
      <c r="A338" s="293" t="s">
        <v>121</v>
      </c>
      <c r="B338" s="294"/>
      <c r="C338" s="294"/>
      <c r="D338" s="294"/>
      <c r="E338" s="294"/>
      <c r="F338" s="294"/>
      <c r="G338" s="294"/>
      <c r="H338" s="294"/>
      <c r="I338" s="294"/>
      <c r="J338" s="295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x14ac:dyDescent="0.2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x14ac:dyDescent="0.2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x14ac:dyDescent="0.2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x14ac:dyDescent="0.2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x14ac:dyDescent="0.2">
      <c r="A346" s="293" t="s">
        <v>121</v>
      </c>
      <c r="B346" s="294"/>
      <c r="C346" s="294"/>
      <c r="D346" s="294"/>
      <c r="E346" s="294"/>
      <c r="F346" s="294"/>
      <c r="G346" s="294"/>
      <c r="H346" s="294"/>
      <c r="I346" s="294"/>
      <c r="J346" s="295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">
      <c r="A354" s="299" t="s">
        <v>121</v>
      </c>
      <c r="B354" s="300"/>
      <c r="C354" s="301"/>
      <c r="D354" s="301"/>
      <c r="E354" s="301"/>
      <c r="F354" s="301"/>
      <c r="G354" s="301"/>
      <c r="H354" s="301"/>
      <c r="I354" s="301"/>
      <c r="J354" s="302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326">
        <v>45526</v>
      </c>
      <c r="B355" s="326">
        <v>45531</v>
      </c>
      <c r="C355" s="327" t="s">
        <v>172</v>
      </c>
      <c r="D355" s="328" t="s">
        <v>258</v>
      </c>
      <c r="E355" s="326">
        <v>60098</v>
      </c>
      <c r="F355" s="329">
        <v>6.8750000000000006E-2</v>
      </c>
      <c r="G355" s="330" t="s">
        <v>130</v>
      </c>
      <c r="H355" s="330" t="s">
        <v>130</v>
      </c>
      <c r="I355" s="329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x14ac:dyDescent="0.2">
      <c r="A356" s="299" t="s">
        <v>121</v>
      </c>
      <c r="B356" s="301"/>
      <c r="C356" s="301"/>
      <c r="D356" s="301"/>
      <c r="E356" s="301"/>
      <c r="F356" s="301"/>
      <c r="G356" s="301"/>
      <c r="H356" s="301"/>
      <c r="I356" s="301"/>
      <c r="J356" s="302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x14ac:dyDescent="0.2">
      <c r="A364" s="293" t="s">
        <v>121</v>
      </c>
      <c r="B364" s="294"/>
      <c r="C364" s="294"/>
      <c r="D364" s="294"/>
      <c r="E364" s="294"/>
      <c r="F364" s="294"/>
      <c r="G364" s="294"/>
      <c r="H364" s="294"/>
      <c r="I364" s="294"/>
      <c r="J364" s="295"/>
      <c r="K364" s="255">
        <f>SUM(K357:K363)</f>
        <v>23887500</v>
      </c>
      <c r="L364" s="255">
        <f>SUM(L357:L363)</f>
        <v>8000000</v>
      </c>
      <c r="M364" s="165"/>
    </row>
    <row r="365" spans="1:13" x14ac:dyDescent="0.2">
      <c r="A365" s="296" t="s">
        <v>246</v>
      </c>
      <c r="B365" s="297"/>
      <c r="C365" s="297"/>
      <c r="D365" s="297"/>
      <c r="E365" s="297"/>
      <c r="F365" s="297"/>
      <c r="G365" s="297"/>
      <c r="H365" s="297"/>
      <c r="I365" s="297"/>
      <c r="J365" s="298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x14ac:dyDescent="0.2">
      <c r="A366" s="296" t="s">
        <v>253</v>
      </c>
      <c r="B366" s="297"/>
      <c r="C366" s="297"/>
      <c r="D366" s="297"/>
      <c r="E366" s="297"/>
      <c r="F366" s="297"/>
      <c r="G366" s="297"/>
      <c r="H366" s="297"/>
      <c r="I366" s="297"/>
      <c r="J366" s="298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256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257</v>
      </c>
      <c r="E368" s="185">
        <v>45904</v>
      </c>
      <c r="F368" s="186" t="s">
        <v>128</v>
      </c>
      <c r="G368" s="186">
        <v>6.4699999999999994E-2</v>
      </c>
      <c r="H368" s="323">
        <v>6.4699999999999994E-2</v>
      </c>
      <c r="I368" s="324" t="s">
        <v>130</v>
      </c>
      <c r="J368" s="202" t="s">
        <v>130</v>
      </c>
      <c r="K368" s="325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">
      <c r="A374" s="299" t="s">
        <v>121</v>
      </c>
      <c r="B374" s="300"/>
      <c r="C374" s="301"/>
      <c r="D374" s="301"/>
      <c r="E374" s="301"/>
      <c r="F374" s="301"/>
      <c r="G374" s="301"/>
      <c r="H374" s="301"/>
      <c r="I374" s="301"/>
      <c r="J374" s="302"/>
      <c r="K374" s="190">
        <f>SUM(K367:K373)</f>
        <v>45485400</v>
      </c>
      <c r="L374" s="190">
        <f>SUM(L367:L373)</f>
        <v>22000000</v>
      </c>
      <c r="M374" s="193"/>
    </row>
    <row r="375" spans="1:13" x14ac:dyDescent="0.2">
      <c r="A375" s="296" t="s">
        <v>254</v>
      </c>
      <c r="B375" s="297"/>
      <c r="C375" s="297"/>
      <c r="D375" s="297"/>
      <c r="E375" s="297"/>
      <c r="F375" s="297"/>
      <c r="G375" s="297"/>
      <c r="H375" s="297"/>
      <c r="I375" s="297"/>
      <c r="J375" s="298"/>
      <c r="K375" s="173">
        <f>K374</f>
        <v>45485400</v>
      </c>
      <c r="L375" s="173">
        <f>L374</f>
        <v>22000000</v>
      </c>
      <c r="M375" s="105"/>
    </row>
    <row r="376" spans="1:13" x14ac:dyDescent="0.2">
      <c r="A376" s="296" t="s">
        <v>255</v>
      </c>
      <c r="B376" s="297"/>
      <c r="C376" s="297"/>
      <c r="D376" s="297"/>
      <c r="E376" s="297"/>
      <c r="F376" s="297"/>
      <c r="G376" s="297"/>
      <c r="H376" s="297"/>
      <c r="I376" s="297"/>
      <c r="J376" s="298"/>
      <c r="K376" s="173">
        <f>K366+K375</f>
        <v>1557629745</v>
      </c>
      <c r="L376" s="173">
        <f>L366+L375</f>
        <v>762025145</v>
      </c>
      <c r="M376" s="165"/>
    </row>
  </sheetData>
  <mergeCells count="75">
    <mergeCell ref="A374:J374"/>
    <mergeCell ref="A375:J375"/>
    <mergeCell ref="A376:J376"/>
    <mergeCell ref="A356:J356"/>
    <mergeCell ref="A282:J282"/>
    <mergeCell ref="A336:J336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293:J293"/>
    <mergeCell ref="A111:J111"/>
    <mergeCell ref="A108:J108"/>
    <mergeCell ref="A129:J129"/>
    <mergeCell ref="A120:J120"/>
    <mergeCell ref="A121:J121"/>
    <mergeCell ref="A119:J119"/>
    <mergeCell ref="A290:J290"/>
    <mergeCell ref="A274:J274"/>
    <mergeCell ref="A237:J237"/>
    <mergeCell ref="A158:J158"/>
    <mergeCell ref="A166:J166"/>
    <mergeCell ref="A174:J174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327:J327"/>
    <mergeCell ref="A366:J366"/>
    <mergeCell ref="A317:J317"/>
    <mergeCell ref="A301:J301"/>
    <mergeCell ref="A309:J309"/>
    <mergeCell ref="A318:J318"/>
    <mergeCell ref="A319:J319"/>
    <mergeCell ref="A346:J346"/>
    <mergeCell ref="A338:J338"/>
    <mergeCell ref="A364:J364"/>
    <mergeCell ref="A354:J354"/>
    <mergeCell ref="A365:J365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2024-09-08T20:48:48Z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